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M&amp;A法務DDチェック" sheetId="1" state="visible" r:id="rId1"/>
    <sheet xmlns:r="http://schemas.openxmlformats.org/officeDocument/2006/relationships" name="ベスト判定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2">
    <font>
      <name val="ＭＳ Ｐゴシック"/>
      <family val="2"/>
      <color theme="1"/>
      <sz val="11"/>
      <scheme val="minor"/>
    </font>
    <font>
      <name val="Hiragino Sans"/>
      <b val="1"/>
      <color rgb="FFFFFFFF"/>
      <sz val="18"/>
    </font>
    <font>
      <name val="Hiragino Sans"/>
      <color rgb="FF2D2D2D"/>
      <sz val="10"/>
    </font>
    <font>
      <name val="Hiragino Sans"/>
      <b val="1"/>
      <color rgb="FFFFFFFF"/>
      <sz val="11"/>
    </font>
    <font>
      <name val="Hiragino Sans"/>
      <b val="1"/>
      <color rgb="FFA06E1E"/>
      <sz val="12"/>
    </font>
    <font>
      <name val="Hiragino Sans"/>
      <b val="1"/>
      <color rgb="FF2D2D2D"/>
      <sz val="10"/>
    </font>
    <font>
      <name val="Hiragino Sans"/>
      <b val="1"/>
      <color rgb="FFC62828"/>
      <sz val="10"/>
    </font>
    <font>
      <name val="Hiragino Sans"/>
      <color rgb="FF555555"/>
      <sz val="9"/>
    </font>
    <font>
      <name val="Hiragino Sans"/>
      <color rgb="FF2D2D2D"/>
      <sz val="11"/>
    </font>
    <font>
      <name val="Hiragino Sans"/>
      <b val="1"/>
      <color rgb="FF9C6B00"/>
      <sz val="10"/>
    </font>
    <font>
      <name val="Hiragino Sans"/>
      <b val="1"/>
      <color rgb="FF2E7D32"/>
      <sz val="10"/>
    </font>
    <font>
      <name val="Hiragino Sans"/>
      <b val="1"/>
      <color rgb="FFA06E1E"/>
      <sz val="10"/>
    </font>
    <font>
      <name val="游ゴシック"/>
      <charset val="128"/>
      <family val="3"/>
      <color rgb="FF666666"/>
      <sz val="8"/>
    </font>
    <font>
      <name val="游ゴシック"/>
      <charset val="128"/>
      <family val="3"/>
      <b val="1"/>
      <color rgb="FFFFFFFF"/>
      <sz val="9"/>
    </font>
    <font>
      <name val="游ゴシック"/>
      <charset val="128"/>
      <family val="3"/>
      <b val="1"/>
      <color rgb="FF1A1A1A"/>
      <sz val="9"/>
    </font>
    <font>
      <name val="游ゴシック"/>
      <charset val="128"/>
      <family val="3"/>
      <color rgb="FF1A1A1A"/>
      <sz val="9"/>
    </font>
    <font>
      <name val="游ゴシック"/>
      <charset val="128"/>
      <family val="3"/>
      <b val="1"/>
      <color rgb="FFC79D2A"/>
      <sz val="14"/>
    </font>
    <font>
      <name val="游ゴシック"/>
      <charset val="128"/>
      <family val="3"/>
      <b val="1"/>
      <color rgb="FFC79D2A"/>
      <sz val="10"/>
    </font>
    <font>
      <name val="ＭＳ Ｐゴシック"/>
      <charset val="128"/>
      <family val="3"/>
      <sz val="6"/>
      <scheme val="minor"/>
    </font>
    <font>
      <name val="ＭＳ ゴシック"/>
      <charset val="128"/>
      <family val="3"/>
      <color rgb="FF555555"/>
      <sz val="10"/>
    </font>
    <font>
      <name val="Arial"/>
      <family val="2"/>
      <color rgb="FF555555"/>
      <sz val="10"/>
    </font>
    <font>
      <name val="Hiragino Sans"/>
      <charset val="128"/>
      <family val="3"/>
      <color rgb="FF555555"/>
      <sz val="10"/>
    </font>
  </fonts>
  <fills count="14">
    <fill>
      <patternFill/>
    </fill>
    <fill>
      <patternFill patternType="gray125"/>
    </fill>
    <fill>
      <patternFill patternType="solid">
        <fgColor rgb="FFC79D2A"/>
      </patternFill>
    </fill>
    <fill>
      <patternFill patternType="solid">
        <fgColor rgb="FFFAF5E9"/>
      </patternFill>
    </fill>
    <fill>
      <patternFill patternType="solid">
        <fgColor rgb="FFFCE4E4"/>
      </patternFill>
    </fill>
    <fill>
      <patternFill patternType="solid">
        <fgColor rgb="FFFFF8E7"/>
      </patternFill>
    </fill>
    <fill>
      <patternFill patternType="solid">
        <fgColor rgb="FFFFF4D6"/>
      </patternFill>
    </fill>
    <fill>
      <patternFill patternType="solid">
        <fgColor rgb="FFDFF5DD"/>
      </patternFill>
    </fill>
    <fill>
      <patternFill patternType="solid">
        <fgColor rgb="FFC0392B"/>
      </patternFill>
    </fill>
    <fill>
      <patternFill patternType="solid">
        <fgColor rgb="FFF9F9F9"/>
      </patternFill>
    </fill>
    <fill>
      <patternFill patternType="solid">
        <fgColor rgb="FFD35400"/>
      </patternFill>
    </fill>
    <fill>
      <patternFill patternType="solid">
        <fgColor rgb="FF27AE60"/>
      </patternFill>
    </fill>
    <fill>
      <patternFill patternType="solid">
        <fgColor rgb="FFE6A817"/>
      </patternFill>
    </fill>
    <fill>
      <patternFill patternType="solid">
        <fgColor rgb="FF2E6DA4"/>
      </patternFill>
    </fill>
  </fills>
  <borders count="7">
    <border>
      <left/>
      <right/>
      <top/>
      <bottom/>
      <diagonal/>
    </border>
    <border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 wrapText="1"/>
    </xf>
    <xf numFmtId="0" fontId="8" fillId="5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center" vertical="center"/>
    </xf>
    <xf numFmtId="0" fontId="10" fillId="7" borderId="1" applyAlignment="1" pivotButton="0" quotePrefix="0" xfId="0">
      <alignment horizontal="center" vertical="center"/>
    </xf>
    <xf numFmtId="0" fontId="13" fillId="8" borderId="2" applyAlignment="1" pivotButton="0" quotePrefix="0" xfId="0">
      <alignment horizontal="left" vertical="center"/>
    </xf>
    <xf numFmtId="0" fontId="15" fillId="9" borderId="2" applyAlignment="1" pivotButton="0" quotePrefix="0" xfId="0">
      <alignment horizontal="center" vertical="center"/>
    </xf>
    <xf numFmtId="0" fontId="13" fillId="10" borderId="2" applyAlignment="1" pivotButton="0" quotePrefix="0" xfId="0">
      <alignment horizontal="left" vertical="center"/>
    </xf>
    <xf numFmtId="0" fontId="13" fillId="11" borderId="2" applyAlignment="1" pivotButton="0" quotePrefix="0" xfId="0">
      <alignment horizontal="left" vertical="center"/>
    </xf>
    <xf numFmtId="0" fontId="13" fillId="12" borderId="2" applyAlignment="1" pivotButton="0" quotePrefix="0" xfId="0">
      <alignment horizontal="left" vertical="center"/>
    </xf>
    <xf numFmtId="0" fontId="13" fillId="13" borderId="2" applyAlignment="1" pivotButton="0" quotePrefix="0" xfId="0">
      <alignment horizontal="left" vertical="center"/>
    </xf>
    <xf numFmtId="0" fontId="13" fillId="2" borderId="2" applyAlignment="1" pivotButton="0" quotePrefix="0" xfId="0">
      <alignment horizontal="center" vertical="center"/>
    </xf>
    <xf numFmtId="0" fontId="14" fillId="3" borderId="2" applyAlignment="1" pivotButton="0" quotePrefix="0" xfId="0">
      <alignment horizontal="left" vertical="center"/>
    </xf>
    <xf numFmtId="0" fontId="0" fillId="0" borderId="0" pivotButton="0" quotePrefix="0" xfId="0"/>
    <xf numFmtId="0" fontId="4" fillId="3" borderId="0" applyAlignment="1" pivotButton="0" quotePrefix="0" xfId="0">
      <alignment horizontal="left" vertical="center"/>
    </xf>
    <xf numFmtId="0" fontId="11" fillId="3" borderId="0" applyAlignment="1" pivotButton="0" quotePrefix="0" xfId="0">
      <alignment horizontal="left" vertical="center"/>
    </xf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 wrapText="1"/>
    </xf>
    <xf numFmtId="0" fontId="17" fillId="0" borderId="0" pivotButton="0" quotePrefix="0" xfId="0"/>
    <xf numFmtId="0" fontId="12" fillId="0" borderId="0" pivotButton="0" quotePrefix="0" xfId="0"/>
    <xf numFmtId="0" fontId="15" fillId="0" borderId="2" applyAlignment="1" pivotButton="0" quotePrefix="0" xfId="0">
      <alignment horizontal="left" vertical="center" wrapText="1"/>
    </xf>
    <xf numFmtId="0" fontId="0" fillId="0" borderId="3" pivotButton="0" quotePrefix="0" xfId="0"/>
    <xf numFmtId="0" fontId="0" fillId="0" borderId="4" pivotButton="0" quotePrefix="0" xfId="0"/>
    <xf numFmtId="0" fontId="16" fillId="0" borderId="0" applyAlignment="1" pivotButton="0" quotePrefix="0" xfId="0">
      <alignment horizontal="left" vertical="center"/>
    </xf>
    <xf numFmtId="0" fontId="13" fillId="2" borderId="2" applyAlignment="1" pivotButton="0" quotePrefix="0" xfId="0">
      <alignment horizontal="center" vertical="center"/>
    </xf>
    <xf numFmtId="0" fontId="21" fillId="0" borderId="0" applyAlignment="1" pivotButton="0" quotePrefix="0" xfId="0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G63"/>
  <sheetViews>
    <sheetView tabSelected="1" topLeftCell="A52" workbookViewId="0">
      <selection activeCell="B3" sqref="B3"/>
    </sheetView>
  </sheetViews>
  <sheetFormatPr baseColWidth="8" defaultRowHeight="13.5"/>
  <cols>
    <col width="3" customWidth="1" style="18" min="1" max="2"/>
    <col width="5" customWidth="1" style="18" min="3" max="3"/>
    <col width="36" customWidth="1" style="18" min="4" max="4"/>
    <col width="8" customWidth="1" style="18" min="5" max="5"/>
    <col width="50" customWidth="1" style="18" min="6" max="6"/>
    <col width="8" customWidth="1" style="18" min="7" max="7"/>
  </cols>
  <sheetData>
    <row r="1" ht="38.1" customHeight="1" s="18">
      <c r="B1" s="21" t="inlineStr">
        <is>
          <t>M&amp;A 法務DDチェックシート50項目</t>
        </is>
      </c>
    </row>
    <row r="2">
      <c r="B2" s="30" t="inlineStr">
        <is>
          <t>弁護士法人ブライト ｜ 監修：和氣 良浩 弁護士（代表）大阪弁護士会所属</t>
        </is>
      </c>
    </row>
    <row r="4" ht="24" customHeight="1" s="18">
      <c r="B4" s="22" t="inlineStr">
        <is>
          <t>📌 使い方：買い手・売り手の両側で活用可能。G列「確認」欄にレ印を入れて、潜在リスクを可視化</t>
        </is>
      </c>
    </row>
    <row r="6" ht="24" customHeight="1" s="18">
      <c r="B6" s="1" t="inlineStr">
        <is>
          <t>章</t>
        </is>
      </c>
      <c r="C6" s="1" t="inlineStr">
        <is>
          <t>No</t>
        </is>
      </c>
      <c r="D6" s="1" t="inlineStr">
        <is>
          <t>チェック項目</t>
        </is>
      </c>
      <c r="E6" s="1" t="inlineStr">
        <is>
          <t>リスク度</t>
        </is>
      </c>
      <c r="F6" s="1" t="inlineStr">
        <is>
          <t>実務でのポイント</t>
        </is>
      </c>
      <c r="G6" s="1" t="inlineStr">
        <is>
          <t>確認</t>
        </is>
      </c>
    </row>
    <row r="7" ht="21.95" customHeight="1" s="18">
      <c r="B7" s="19" t="inlineStr">
        <is>
          <t>第1章｜会社情報・組織体制</t>
        </is>
      </c>
    </row>
    <row r="8" ht="30" customHeight="1" s="18">
      <c r="B8" s="2" t="n">
        <v>1</v>
      </c>
      <c r="C8" s="3" t="n">
        <v>1</v>
      </c>
      <c r="D8" s="4" t="inlineStr">
        <is>
          <t>登記簿謄本（履歴事項全部証明書）の取得・確認</t>
        </is>
      </c>
      <c r="E8" s="5" t="inlineStr">
        <is>
          <t>高</t>
        </is>
      </c>
      <c r="F8" s="6" t="inlineStr">
        <is>
          <t>資本金・株主・役員・本店所在地の正確性</t>
        </is>
      </c>
      <c r="G8" s="7" t="n"/>
    </row>
    <row r="9" ht="30" customHeight="1" s="18">
      <c r="B9" s="2" t="n">
        <v>1</v>
      </c>
      <c r="C9" s="3" t="n">
        <v>2</v>
      </c>
      <c r="D9" s="4" t="inlineStr">
        <is>
          <t>定款の最新版の入手・確認</t>
        </is>
      </c>
      <c r="E9" s="5" t="inlineStr">
        <is>
          <t>高</t>
        </is>
      </c>
      <c r="F9" s="6" t="inlineStr">
        <is>
          <t>事業目的・株式の譲渡制限・剰余金処分の規定</t>
        </is>
      </c>
      <c r="G9" s="7" t="n"/>
    </row>
    <row r="10" ht="30" customHeight="1" s="18">
      <c r="B10" s="2" t="n">
        <v>1</v>
      </c>
      <c r="C10" s="3" t="n">
        <v>3</v>
      </c>
      <c r="D10" s="4" t="inlineStr">
        <is>
          <t>株主名簿の確認（議決権・実質株主）</t>
        </is>
      </c>
      <c r="E10" s="5" t="inlineStr">
        <is>
          <t>高</t>
        </is>
      </c>
      <c r="F10" s="6" t="inlineStr">
        <is>
          <t>名義株主と実質株主の不一致リスク</t>
        </is>
      </c>
      <c r="G10" s="7" t="n"/>
    </row>
    <row r="11" ht="30" customHeight="1" s="18">
      <c r="B11" s="2" t="n">
        <v>1</v>
      </c>
      <c r="C11" s="3" t="n">
        <v>4</v>
      </c>
      <c r="D11" s="4" t="inlineStr">
        <is>
          <t>株式の譲渡制限・先買権・第三者承諾要件</t>
        </is>
      </c>
      <c r="E11" s="5" t="inlineStr">
        <is>
          <t>高</t>
        </is>
      </c>
      <c r="F11" s="6" t="inlineStr">
        <is>
          <t>M&amp;A実行可否に直結する最重要項目</t>
        </is>
      </c>
      <c r="G11" s="7" t="n"/>
    </row>
    <row r="12" ht="30" customHeight="1" s="18">
      <c r="B12" s="2" t="n">
        <v>1</v>
      </c>
      <c r="C12" s="3" t="n">
        <v>5</v>
      </c>
      <c r="D12" s="4" t="inlineStr">
        <is>
          <t>株主間契約・株主総会議事録の確認</t>
        </is>
      </c>
      <c r="E12" s="8" t="inlineStr">
        <is>
          <t>中</t>
        </is>
      </c>
      <c r="F12" s="6" t="inlineStr">
        <is>
          <t>少数株主の権利・優先株主の特約</t>
        </is>
      </c>
      <c r="G12" s="7" t="n"/>
    </row>
    <row r="13" ht="30" customHeight="1" s="18">
      <c r="B13" s="2" t="n">
        <v>1</v>
      </c>
      <c r="C13" s="3" t="n">
        <v>6</v>
      </c>
      <c r="D13" s="4" t="inlineStr">
        <is>
          <t>取締役会・監査役の構成・選任手続</t>
        </is>
      </c>
      <c r="E13" s="8" t="inlineStr">
        <is>
          <t>中</t>
        </is>
      </c>
      <c r="F13" s="6" t="inlineStr">
        <is>
          <t>現経営陣の引継ぎプロセスに影響</t>
        </is>
      </c>
      <c r="G13" s="7" t="n"/>
    </row>
    <row r="14" ht="30" customHeight="1" s="18">
      <c r="B14" s="2" t="n">
        <v>1</v>
      </c>
      <c r="C14" s="3" t="n">
        <v>7</v>
      </c>
      <c r="D14" s="4" t="inlineStr">
        <is>
          <t>親会社・子会社・関連会社の実態</t>
        </is>
      </c>
      <c r="E14" s="8" t="inlineStr">
        <is>
          <t>中</t>
        </is>
      </c>
      <c r="F14" s="6" t="inlineStr">
        <is>
          <t>連結関係の有無・支配関係</t>
        </is>
      </c>
      <c r="G14" s="7" t="n"/>
    </row>
    <row r="15" ht="30" customHeight="1" s="18">
      <c r="B15" s="2" t="n">
        <v>1</v>
      </c>
      <c r="C15" s="3" t="n">
        <v>8</v>
      </c>
      <c r="D15" s="4" t="inlineStr">
        <is>
          <t>種類株式・新株予約権・転換社債の有無</t>
        </is>
      </c>
      <c r="E15" s="5" t="inlineStr">
        <is>
          <t>高</t>
        </is>
      </c>
      <c r="F15" s="6" t="inlineStr">
        <is>
          <t>希薄化リスクの確認</t>
        </is>
      </c>
      <c r="G15" s="7" t="n"/>
    </row>
    <row r="16" ht="30" customHeight="1" s="18">
      <c r="B16" s="2" t="n">
        <v>1</v>
      </c>
      <c r="C16" s="3" t="n">
        <v>9</v>
      </c>
      <c r="D16" s="4" t="inlineStr">
        <is>
          <t>本店・支店・営業所の登記情報</t>
        </is>
      </c>
      <c r="E16" s="9" t="inlineStr">
        <is>
          <t>低</t>
        </is>
      </c>
      <c r="F16" s="6" t="inlineStr">
        <is>
          <t>未登記支店は法務リスク</t>
        </is>
      </c>
      <c r="G16" s="7" t="n"/>
    </row>
    <row r="17" ht="30" customHeight="1" s="18">
      <c r="B17" s="2" t="n">
        <v>1</v>
      </c>
      <c r="C17" s="3" t="n">
        <v>10</v>
      </c>
      <c r="D17" s="4" t="inlineStr">
        <is>
          <t>代表者・役員の経歴と利益相反取引</t>
        </is>
      </c>
      <c r="E17" s="8" t="inlineStr">
        <is>
          <t>中</t>
        </is>
      </c>
      <c r="F17" s="6" t="inlineStr">
        <is>
          <t>個人保証・親族取引の精査</t>
        </is>
      </c>
      <c r="G17" s="7" t="n"/>
    </row>
    <row r="18" ht="21.95" customHeight="1" s="18">
      <c r="B18" s="19" t="inlineStr">
        <is>
          <t>第2章｜契約・取引関係</t>
        </is>
      </c>
    </row>
    <row r="19" ht="30" customHeight="1" s="18">
      <c r="B19" s="2" t="n">
        <v>2</v>
      </c>
      <c r="C19" s="3" t="n">
        <v>11</v>
      </c>
      <c r="D19" s="4" t="inlineStr">
        <is>
          <t>重要契約一覧の作成（年間取引額順）</t>
        </is>
      </c>
      <c r="E19" s="5" t="inlineStr">
        <is>
          <t>高</t>
        </is>
      </c>
      <c r="F19" s="6" t="inlineStr">
        <is>
          <t>売上上位20社（または主要顧客）への依存度を確認。集中リスク確認</t>
        </is>
      </c>
      <c r="G19" s="7" t="n"/>
    </row>
    <row r="20" ht="30" customHeight="1" s="18">
      <c r="B20" s="2" t="n">
        <v>2</v>
      </c>
      <c r="C20" s="3" t="n">
        <v>12</v>
      </c>
      <c r="D20" s="4" t="inlineStr">
        <is>
          <t>取引基本契約書の主要条項</t>
        </is>
      </c>
      <c r="E20" s="5" t="inlineStr">
        <is>
          <t>高</t>
        </is>
      </c>
      <c r="F20" s="6" t="inlineStr">
        <is>
          <t>支払条件・解約条項・賠償上限など</t>
        </is>
      </c>
      <c r="G20" s="7" t="n"/>
    </row>
    <row r="21" ht="30" customHeight="1" s="18">
      <c r="B21" s="2" t="n">
        <v>2</v>
      </c>
      <c r="C21" s="3" t="n">
        <v>13</v>
      </c>
      <c r="D21" s="4" t="inlineStr">
        <is>
          <t>Change of Control（CoC）条項の有無</t>
        </is>
      </c>
      <c r="E21" s="5" t="inlineStr">
        <is>
          <t>高</t>
        </is>
      </c>
      <c r="F21" s="6" t="inlineStr">
        <is>
          <t>M&amp;Aによる契約解除リスク。最重要</t>
        </is>
      </c>
      <c r="G21" s="7" t="n"/>
    </row>
    <row r="22" ht="30" customHeight="1" s="18">
      <c r="B22" s="2" t="n">
        <v>2</v>
      </c>
      <c r="C22" s="3" t="n">
        <v>14</v>
      </c>
      <c r="D22" s="4" t="inlineStr">
        <is>
          <t>債権回収状況・滞留債権・貸倒リスク</t>
        </is>
      </c>
      <c r="E22" s="5" t="inlineStr">
        <is>
          <t>高</t>
        </is>
      </c>
      <c r="F22" s="6" t="inlineStr">
        <is>
          <t>簿価と実価の乖離</t>
        </is>
      </c>
      <c r="G22" s="7" t="n"/>
    </row>
    <row r="23" ht="30" customHeight="1" s="18">
      <c r="B23" s="2" t="n">
        <v>2</v>
      </c>
      <c r="C23" s="3" t="n">
        <v>15</v>
      </c>
      <c r="D23" s="4" t="inlineStr">
        <is>
          <t>未収金・買掛金・支払遅延の状況</t>
        </is>
      </c>
      <c r="E23" s="8" t="inlineStr">
        <is>
          <t>中</t>
        </is>
      </c>
      <c r="F23" s="6" t="inlineStr">
        <is>
          <t>資金繰りリスクの確認</t>
        </is>
      </c>
      <c r="G23" s="7" t="n"/>
    </row>
    <row r="24" ht="30" customHeight="1" s="18">
      <c r="B24" s="2" t="n">
        <v>2</v>
      </c>
      <c r="C24" s="3" t="n">
        <v>16</v>
      </c>
      <c r="D24" s="4" t="inlineStr">
        <is>
          <t>リース契約・賃貸借契約</t>
        </is>
      </c>
      <c r="E24" s="8" t="inlineStr">
        <is>
          <t>中</t>
        </is>
      </c>
      <c r="F24" s="6" t="inlineStr">
        <is>
          <t>解約予告期間・違約金</t>
        </is>
      </c>
      <c r="G24" s="7" t="n"/>
    </row>
    <row r="25" ht="30" customHeight="1" s="18">
      <c r="B25" s="2" t="n">
        <v>2</v>
      </c>
      <c r="C25" s="3" t="n">
        <v>17</v>
      </c>
      <c r="D25" s="4" t="inlineStr">
        <is>
          <t>代理店・販売店契約の条件</t>
        </is>
      </c>
      <c r="E25" s="8" t="inlineStr">
        <is>
          <t>中</t>
        </is>
      </c>
      <c r="F25" s="6" t="inlineStr">
        <is>
          <t>独占的代理店の場合は要注意</t>
        </is>
      </c>
      <c r="G25" s="7" t="n"/>
    </row>
    <row r="26" ht="30" customHeight="1" s="18">
      <c r="B26" s="2" t="n">
        <v>2</v>
      </c>
      <c r="C26" s="3" t="n">
        <v>18</v>
      </c>
      <c r="D26" s="4" t="inlineStr">
        <is>
          <t>業務委託・外注先との契約</t>
        </is>
      </c>
      <c r="E26" s="8" t="inlineStr">
        <is>
          <t>中</t>
        </is>
      </c>
      <c r="F26" s="6" t="inlineStr">
        <is>
          <t>再委託禁止・知財帰属</t>
        </is>
      </c>
      <c r="G26" s="7" t="n"/>
    </row>
    <row r="27" ht="30" customHeight="1" s="18">
      <c r="B27" s="2" t="n">
        <v>2</v>
      </c>
      <c r="C27" s="3" t="n">
        <v>19</v>
      </c>
      <c r="D27" s="4" t="inlineStr">
        <is>
          <t>保証契約・連帯保証の状況</t>
        </is>
      </c>
      <c r="E27" s="5" t="inlineStr">
        <is>
          <t>高</t>
        </is>
      </c>
      <c r="F27" s="6" t="inlineStr">
        <is>
          <t>代表者個人保証の引継ぎ問題</t>
        </is>
      </c>
      <c r="G27" s="7" t="n"/>
    </row>
    <row r="28" ht="30" customHeight="1" s="18">
      <c r="B28" s="2" t="n">
        <v>2</v>
      </c>
      <c r="C28" s="3" t="n">
        <v>20</v>
      </c>
      <c r="D28" s="4" t="inlineStr">
        <is>
          <t>顧客との紛争・クレーム履歴</t>
        </is>
      </c>
      <c r="E28" s="5" t="inlineStr">
        <is>
          <t>高</t>
        </is>
      </c>
      <c r="F28" s="6" t="inlineStr">
        <is>
          <t>潜在訴訟リスク</t>
        </is>
      </c>
      <c r="G28" s="7" t="n"/>
    </row>
    <row r="29" ht="21.95" customHeight="1" s="18">
      <c r="B29" s="19" t="inlineStr">
        <is>
          <t>第3章｜労務・人事</t>
        </is>
      </c>
    </row>
    <row r="30" ht="30" customHeight="1" s="18">
      <c r="B30" s="2" t="n">
        <v>3</v>
      </c>
      <c r="C30" s="3" t="n">
        <v>21</v>
      </c>
      <c r="D30" s="4" t="inlineStr">
        <is>
          <t>従業員数・雇用形態（正規・非正規・派遣）</t>
        </is>
      </c>
      <c r="E30" s="5" t="inlineStr">
        <is>
          <t>高</t>
        </is>
      </c>
      <c r="F30" s="6" t="inlineStr">
        <is>
          <t>雇用形態違反の有無</t>
        </is>
      </c>
      <c r="G30" s="7" t="n"/>
    </row>
    <row r="31" ht="30" customHeight="1" s="18">
      <c r="B31" s="2" t="n">
        <v>3</v>
      </c>
      <c r="C31" s="3" t="n">
        <v>22</v>
      </c>
      <c r="D31" s="4" t="inlineStr">
        <is>
          <t>労働条件通知書・就業規則の整備</t>
        </is>
      </c>
      <c r="E31" s="5" t="inlineStr">
        <is>
          <t>高</t>
        </is>
      </c>
      <c r="F31" s="6" t="inlineStr">
        <is>
          <t>常時10人以上の事業場は就業規則の作成・届出義務あり（未整備・未届は労基法違反）</t>
        </is>
      </c>
      <c r="G31" s="7" t="n"/>
    </row>
    <row r="32" ht="30" customHeight="1" s="18">
      <c r="B32" s="2" t="n">
        <v>3</v>
      </c>
      <c r="C32" s="3" t="n">
        <v>23</v>
      </c>
      <c r="D32" s="4" t="inlineStr">
        <is>
          <t>未払残業代のリスク評価</t>
        </is>
      </c>
      <c r="E32" s="5" t="inlineStr">
        <is>
          <t>高</t>
        </is>
      </c>
      <c r="F32" s="6" t="inlineStr">
        <is>
          <t>M&amp;A後の3年遡及請求リスク</t>
        </is>
      </c>
      <c r="G32" s="7" t="n"/>
    </row>
    <row r="33" ht="30" customHeight="1" s="18">
      <c r="B33" s="2" t="n">
        <v>3</v>
      </c>
      <c r="C33" s="3" t="n">
        <v>24</v>
      </c>
      <c r="D33" s="4" t="inlineStr">
        <is>
          <t>退職金・賞与制度・引当金</t>
        </is>
      </c>
      <c r="E33" s="8" t="inlineStr">
        <is>
          <t>中</t>
        </is>
      </c>
      <c r="F33" s="6" t="inlineStr">
        <is>
          <t>退職給付債務（PBO）の精査</t>
        </is>
      </c>
      <c r="G33" s="7" t="n"/>
    </row>
    <row r="34" ht="30" customHeight="1" s="18">
      <c r="B34" s="2" t="n">
        <v>3</v>
      </c>
      <c r="C34" s="3" t="n">
        <v>25</v>
      </c>
      <c r="D34" s="4" t="inlineStr">
        <is>
          <t>社会保険・労働保険の加入状況</t>
        </is>
      </c>
      <c r="E34" s="5" t="inlineStr">
        <is>
          <t>高</t>
        </is>
      </c>
      <c r="F34" s="6" t="inlineStr">
        <is>
          <t>未加入は遡及徴収のリスク</t>
        </is>
      </c>
      <c r="G34" s="7" t="n"/>
    </row>
    <row r="35" ht="30" customHeight="1" s="18">
      <c r="B35" s="2" t="n">
        <v>3</v>
      </c>
      <c r="C35" s="3" t="n">
        <v>26</v>
      </c>
      <c r="D35" s="4" t="inlineStr">
        <is>
          <t>労働組合の有無・労使協定</t>
        </is>
      </c>
      <c r="E35" s="8" t="inlineStr">
        <is>
          <t>中</t>
        </is>
      </c>
      <c r="F35" s="6" t="inlineStr">
        <is>
          <t>団体交渉対応・労使関係</t>
        </is>
      </c>
      <c r="G35" s="7" t="n"/>
    </row>
    <row r="36" ht="30" customHeight="1" s="18">
      <c r="B36" s="2" t="n">
        <v>3</v>
      </c>
      <c r="C36" s="3" t="n">
        <v>27</v>
      </c>
      <c r="D36" s="4" t="inlineStr">
        <is>
          <t>進行中の個別労働紛争・あっせん案件</t>
        </is>
      </c>
      <c r="E36" s="5" t="inlineStr">
        <is>
          <t>高</t>
        </is>
      </c>
      <c r="F36" s="6" t="inlineStr">
        <is>
          <t>顕在化したリスク</t>
        </is>
      </c>
      <c r="G36" s="7" t="n"/>
    </row>
    <row r="37" ht="30" customHeight="1" s="18">
      <c r="B37" s="2" t="n">
        <v>3</v>
      </c>
      <c r="C37" s="3" t="n">
        <v>28</v>
      </c>
      <c r="D37" s="4" t="inlineStr">
        <is>
          <t>ハラスメント申告・調査履歴</t>
        </is>
      </c>
      <c r="E37" s="8" t="inlineStr">
        <is>
          <t>中</t>
        </is>
      </c>
      <c r="F37" s="6" t="inlineStr">
        <is>
          <t>潜在的訴訟リスク</t>
        </is>
      </c>
      <c r="G37" s="7" t="n"/>
    </row>
    <row r="38" ht="30" customHeight="1" s="18">
      <c r="B38" s="2" t="n">
        <v>3</v>
      </c>
      <c r="C38" s="3" t="n">
        <v>29</v>
      </c>
      <c r="D38" s="4" t="inlineStr">
        <is>
          <t>キーマン（業務不可欠人材）の特定と引継リスク</t>
        </is>
      </c>
      <c r="E38" s="5" t="inlineStr">
        <is>
          <t>高</t>
        </is>
      </c>
      <c r="F38" s="6" t="inlineStr">
        <is>
          <t>退職リスクで事業継続不可能</t>
        </is>
      </c>
      <c r="G38" s="7" t="n"/>
    </row>
    <row r="39" ht="30" customHeight="1" s="18">
      <c r="B39" s="2" t="n">
        <v>3</v>
      </c>
      <c r="C39" s="3" t="n">
        <v>30</v>
      </c>
      <c r="D39" s="4" t="inlineStr">
        <is>
          <t>外国人労働者・技能実習生の在留資格</t>
        </is>
      </c>
      <c r="E39" s="5" t="inlineStr">
        <is>
          <t>高</t>
        </is>
      </c>
      <c r="F39" s="6" t="inlineStr">
        <is>
          <t>違反は刑事罰</t>
        </is>
      </c>
      <c r="G39" s="7" t="n"/>
    </row>
    <row r="40" ht="21.95" customHeight="1" s="18">
      <c r="B40" s="19" t="inlineStr">
        <is>
          <t>第4章｜知的財産・情報</t>
        </is>
      </c>
    </row>
    <row r="41" ht="30" customHeight="1" s="18">
      <c r="B41" s="2" t="n">
        <v>4</v>
      </c>
      <c r="C41" s="3" t="n">
        <v>31</v>
      </c>
      <c r="D41" s="4" t="inlineStr">
        <is>
          <t>特許・商標・意匠・著作権の登録状況</t>
        </is>
      </c>
      <c r="E41" s="5" t="inlineStr">
        <is>
          <t>高</t>
        </is>
      </c>
      <c r="F41" s="6" t="inlineStr">
        <is>
          <t>事業の独自性の根幹</t>
        </is>
      </c>
      <c r="G41" s="7" t="n"/>
    </row>
    <row r="42" ht="30" customHeight="1" s="18">
      <c r="B42" s="2" t="n">
        <v>4</v>
      </c>
      <c r="C42" s="3" t="n">
        <v>32</v>
      </c>
      <c r="D42" s="4" t="inlineStr">
        <is>
          <t>知財ライセンス契約（受け・出し）</t>
        </is>
      </c>
      <c r="E42" s="5" t="inlineStr">
        <is>
          <t>高</t>
        </is>
      </c>
      <c r="F42" s="6" t="inlineStr">
        <is>
          <t>M&amp;A後のライセンス継続可否</t>
        </is>
      </c>
      <c r="G42" s="7" t="n"/>
    </row>
    <row r="43" ht="30" customHeight="1" s="18">
      <c r="B43" s="2" t="n">
        <v>4</v>
      </c>
      <c r="C43" s="3" t="n">
        <v>33</v>
      </c>
      <c r="D43" s="4" t="inlineStr">
        <is>
          <t>営業秘密・ノウハウの保護体制</t>
        </is>
      </c>
      <c r="E43" s="8" t="inlineStr">
        <is>
          <t>中</t>
        </is>
      </c>
      <c r="F43" s="6" t="inlineStr">
        <is>
          <t>秘密保持契約・社内規程</t>
        </is>
      </c>
      <c r="G43" s="7" t="n"/>
    </row>
    <row r="44" ht="30" customHeight="1" s="18">
      <c r="B44" s="2" t="n">
        <v>4</v>
      </c>
      <c r="C44" s="3" t="n">
        <v>34</v>
      </c>
      <c r="D44" s="4" t="inlineStr">
        <is>
          <t>ドメイン・SNSアカウントの所有</t>
        </is>
      </c>
      <c r="E44" s="8" t="inlineStr">
        <is>
          <t>中</t>
        </is>
      </c>
      <c r="F44" s="6" t="inlineStr">
        <is>
          <t>個人名義になっていないか</t>
        </is>
      </c>
      <c r="G44" s="7" t="n"/>
    </row>
    <row r="45" ht="30" customHeight="1" s="18">
      <c r="B45" s="2" t="n">
        <v>4</v>
      </c>
      <c r="C45" s="3" t="n">
        <v>35</v>
      </c>
      <c r="D45" s="4" t="inlineStr">
        <is>
          <t>システム・ITインフラの整備</t>
        </is>
      </c>
      <c r="E45" s="8" t="inlineStr">
        <is>
          <t>中</t>
        </is>
      </c>
      <c r="F45" s="6" t="inlineStr">
        <is>
          <t>クラウド契約・ライセンス遵守</t>
        </is>
      </c>
      <c r="G45" s="7" t="n"/>
    </row>
    <row r="46" ht="30" customHeight="1" s="18">
      <c r="B46" s="2" t="n">
        <v>4</v>
      </c>
      <c r="C46" s="3" t="n">
        <v>36</v>
      </c>
      <c r="D46" s="4" t="inlineStr">
        <is>
          <t>個人情報保護体制（プライバシーポリシー等）</t>
        </is>
      </c>
      <c r="E46" s="5" t="inlineStr">
        <is>
          <t>高</t>
        </is>
      </c>
      <c r="F46" s="6" t="inlineStr">
        <is>
          <t>個情法違反は罰金・信用失墜</t>
        </is>
      </c>
      <c r="G46" s="7" t="n"/>
    </row>
    <row r="47" ht="30" customHeight="1" s="18">
      <c r="B47" s="2" t="n">
        <v>4</v>
      </c>
      <c r="C47" s="3" t="n">
        <v>37</v>
      </c>
      <c r="D47" s="4" t="inlineStr">
        <is>
          <t>顧客リスト・取引先データの管理</t>
        </is>
      </c>
      <c r="E47" s="5" t="inlineStr">
        <is>
          <t>高</t>
        </is>
      </c>
      <c r="F47" s="6" t="inlineStr">
        <is>
          <t>営業秘密として保護されているか</t>
        </is>
      </c>
      <c r="G47" s="7" t="n"/>
    </row>
    <row r="48" ht="30" customHeight="1" s="18">
      <c r="B48" s="2" t="n">
        <v>4</v>
      </c>
      <c r="C48" s="3" t="n">
        <v>38</v>
      </c>
      <c r="D48" s="4" t="inlineStr">
        <is>
          <t>オープンソース利用状況</t>
        </is>
      </c>
      <c r="E48" s="8" t="inlineStr">
        <is>
          <t>中</t>
        </is>
      </c>
      <c r="F48" s="6" t="inlineStr">
        <is>
          <t>GPL等のライセンス遵守</t>
        </is>
      </c>
      <c r="G48" s="7" t="n"/>
    </row>
    <row r="49" ht="30" customHeight="1" s="18">
      <c r="B49" s="2" t="n">
        <v>4</v>
      </c>
      <c r="C49" s="3" t="n">
        <v>39</v>
      </c>
      <c r="D49" s="4" t="inlineStr">
        <is>
          <t>インシデント・情報漏洩の履歴</t>
        </is>
      </c>
      <c r="E49" s="5" t="inlineStr">
        <is>
          <t>高</t>
        </is>
      </c>
      <c r="F49" s="6" t="inlineStr">
        <is>
          <t>潜在的賠償リスク</t>
        </is>
      </c>
      <c r="G49" s="7" t="n"/>
    </row>
    <row r="50" ht="30" customHeight="1" s="18">
      <c r="B50" s="2" t="n">
        <v>4</v>
      </c>
      <c r="C50" s="3" t="n">
        <v>40</v>
      </c>
      <c r="D50" s="4" t="inlineStr">
        <is>
          <t>システムの内製/外注比率と権利帰属</t>
        </is>
      </c>
      <c r="E50" s="8" t="inlineStr">
        <is>
          <t>中</t>
        </is>
      </c>
      <c r="F50" s="6" t="inlineStr">
        <is>
          <t>ベンダーロックインのリスク</t>
        </is>
      </c>
      <c r="G50" s="7" t="n"/>
    </row>
    <row r="51" ht="21.95" customHeight="1" s="18">
      <c r="B51" s="19" t="inlineStr">
        <is>
          <t>第5章｜訴訟・コンプラ・許認可</t>
        </is>
      </c>
    </row>
    <row r="52" ht="30" customHeight="1" s="18">
      <c r="B52" s="2" t="n">
        <v>5</v>
      </c>
      <c r="C52" s="3" t="n">
        <v>41</v>
      </c>
      <c r="D52" s="4" t="inlineStr">
        <is>
          <t>係争中の訴訟・調停・仲裁案件</t>
        </is>
      </c>
      <c r="E52" s="5" t="inlineStr">
        <is>
          <t>高</t>
        </is>
      </c>
      <c r="F52" s="6" t="inlineStr">
        <is>
          <t>金額・勝訴見込み・引当金</t>
        </is>
      </c>
      <c r="G52" s="7" t="n"/>
    </row>
    <row r="53" ht="30" customHeight="1" s="18">
      <c r="B53" s="2" t="n">
        <v>5</v>
      </c>
      <c r="C53" s="3" t="n">
        <v>42</v>
      </c>
      <c r="D53" s="4" t="inlineStr">
        <is>
          <t>潜在的訴訟リスク（クレーム・申立等）</t>
        </is>
      </c>
      <c r="E53" s="5" t="inlineStr">
        <is>
          <t>高</t>
        </is>
      </c>
      <c r="F53" s="6" t="inlineStr">
        <is>
          <t>見えないリスクの洗い出し</t>
        </is>
      </c>
      <c r="G53" s="7" t="n"/>
    </row>
    <row r="54" ht="30" customHeight="1" s="18">
      <c r="B54" s="2" t="n">
        <v>5</v>
      </c>
      <c r="C54" s="3" t="n">
        <v>43</v>
      </c>
      <c r="D54" s="4" t="inlineStr">
        <is>
          <t>事業に必要な許認可・届出</t>
        </is>
      </c>
      <c r="E54" s="5" t="inlineStr">
        <is>
          <t>高</t>
        </is>
      </c>
      <c r="F54" s="6" t="inlineStr">
        <is>
          <t>M&amp;A後に取り直しが必要なものの特定</t>
        </is>
      </c>
      <c r="G54" s="7" t="n"/>
    </row>
    <row r="55" ht="30" customHeight="1" s="18">
      <c r="B55" s="2" t="n">
        <v>5</v>
      </c>
      <c r="C55" s="3" t="n">
        <v>44</v>
      </c>
      <c r="D55" s="4" t="inlineStr">
        <is>
          <t>業界特有の規制（金商法・建設業法等）</t>
        </is>
      </c>
      <c r="E55" s="5" t="inlineStr">
        <is>
          <t>高</t>
        </is>
      </c>
      <c r="F55" s="6" t="inlineStr">
        <is>
          <t>業界別規制の遵守状況</t>
        </is>
      </c>
      <c r="G55" s="7" t="n"/>
    </row>
    <row r="56" ht="30" customHeight="1" s="18">
      <c r="B56" s="2" t="n">
        <v>5</v>
      </c>
      <c r="C56" s="3" t="n">
        <v>45</v>
      </c>
      <c r="D56" s="4" t="inlineStr">
        <is>
          <t>独禁法・取適法（旧下請法）・景品表示法の遵守</t>
        </is>
      </c>
      <c r="E56" s="8" t="inlineStr">
        <is>
          <t>中</t>
        </is>
      </c>
      <c r="F56" s="6" t="inlineStr">
        <is>
          <t>違反履歴の確認</t>
        </is>
      </c>
      <c r="G56" s="7" t="n"/>
    </row>
    <row r="57" ht="30" customHeight="1" s="18">
      <c r="B57" s="2" t="n">
        <v>5</v>
      </c>
      <c r="C57" s="3" t="n">
        <v>46</v>
      </c>
      <c r="D57" s="4" t="inlineStr">
        <is>
          <t>税務調査・更正処分・税務リスク</t>
        </is>
      </c>
      <c r="E57" s="5" t="inlineStr">
        <is>
          <t>高</t>
        </is>
      </c>
      <c r="F57" s="6" t="inlineStr">
        <is>
          <t>未納税金・更正リスク</t>
        </is>
      </c>
      <c r="G57" s="7" t="n"/>
    </row>
    <row r="58" ht="30" customHeight="1" s="18">
      <c r="B58" s="2" t="n">
        <v>5</v>
      </c>
      <c r="C58" s="3" t="n">
        <v>47</v>
      </c>
      <c r="D58" s="4" t="inlineStr">
        <is>
          <t>反社会的勢力との関係性</t>
        </is>
      </c>
      <c r="E58" s="5" t="inlineStr">
        <is>
          <t>高</t>
        </is>
      </c>
      <c r="F58" s="6" t="inlineStr">
        <is>
          <t>全契約の反社条項チェック</t>
        </is>
      </c>
      <c r="G58" s="7" t="n"/>
    </row>
    <row r="59" ht="30" customHeight="1" s="18">
      <c r="B59" s="2" t="n">
        <v>5</v>
      </c>
      <c r="C59" s="3" t="n">
        <v>48</v>
      </c>
      <c r="D59" s="4" t="inlineStr">
        <is>
          <t>環境法令違反・廃棄物処理</t>
        </is>
      </c>
      <c r="E59" s="8" t="inlineStr">
        <is>
          <t>中</t>
        </is>
      </c>
      <c r="F59" s="6" t="inlineStr">
        <is>
          <t>土壌汚染・産廃の偶発債務</t>
        </is>
      </c>
      <c r="G59" s="7" t="n"/>
    </row>
    <row r="60" ht="30" customHeight="1" s="18">
      <c r="B60" s="2" t="n">
        <v>5</v>
      </c>
      <c r="C60" s="3" t="n">
        <v>49</v>
      </c>
      <c r="D60" s="4" t="inlineStr">
        <is>
          <t>個人情報保護法違反・漏洩事故</t>
        </is>
      </c>
      <c r="E60" s="8" t="inlineStr">
        <is>
          <t>中</t>
        </is>
      </c>
      <c r="F60" s="6" t="inlineStr">
        <is>
          <t>報告・公表履歴</t>
        </is>
      </c>
      <c r="G60" s="7" t="n"/>
    </row>
    <row r="61" ht="30" customHeight="1" s="18">
      <c r="B61" s="2" t="n">
        <v>5</v>
      </c>
      <c r="C61" s="3" t="n">
        <v>50</v>
      </c>
      <c r="D61" s="4" t="inlineStr">
        <is>
          <t>海外子会社・海外取引のコンプラ</t>
        </is>
      </c>
      <c r="E61" s="8" t="inlineStr">
        <is>
          <t>中</t>
        </is>
      </c>
      <c r="F61" s="6" t="inlineStr">
        <is>
          <t>FCPA・現地法令</t>
        </is>
      </c>
      <c r="G61" s="7" t="n"/>
    </row>
    <row r="63" ht="26.1" customHeight="1" s="18">
      <c r="B63" s="20" t="inlineStr">
        <is>
          <t>📞 M&amp;A・法務DDの個別相談は弁護士法人ブライトへ → 06-4965-9590</t>
        </is>
      </c>
    </row>
  </sheetData>
  <mergeCells count="9">
    <mergeCell ref="B2:G2"/>
    <mergeCell ref="B51:G51"/>
    <mergeCell ref="B63:G63"/>
    <mergeCell ref="B1:G1"/>
    <mergeCell ref="B4:G4"/>
    <mergeCell ref="B40:G40"/>
    <mergeCell ref="B18:G18"/>
    <mergeCell ref="B29:G29"/>
    <mergeCell ref="B7:G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3.5"/>
  <cols>
    <col width="30" customWidth="1" style="18" min="1" max="1"/>
    <col width="12" customWidth="1" style="18" min="2" max="4"/>
    <col width="28" customWidth="1" style="18" min="5" max="5"/>
  </cols>
  <sheetData>
    <row r="1" ht="27.95" customHeight="1" s="18">
      <c r="A1" s="28" t="inlineStr">
        <is>
          <t>M&amp;A 法務DD チェック結果 ベスト判定</t>
        </is>
      </c>
    </row>
    <row r="2" ht="15.95" customHeight="1" s="18">
      <c r="A2" s="24" t="inlineStr">
        <is>
          <t>監修：和氣 良浩 弁護士（弁護士法人ブライト 代表弁護士・大阪弁護士会所属）　※ 確認欄（F列）の「✓」の数をもとに自動集計します。</t>
        </is>
      </c>
    </row>
    <row r="3" ht="8.1" customHeight="1" s="18"/>
    <row r="4" ht="16.5" customHeight="1" s="18">
      <c r="A4" s="23" t="inlineStr">
        <is>
          <t>■ リスク別 未確認項目数</t>
        </is>
      </c>
    </row>
    <row r="5" ht="20.1" customHeight="1" s="18">
      <c r="A5" s="29" t="inlineStr">
        <is>
          <t>リスク区分</t>
        </is>
      </c>
      <c r="B5" s="29" t="inlineStr">
        <is>
          <t>総項目数</t>
        </is>
      </c>
      <c r="C5" s="29" t="inlineStr">
        <is>
          <t>確認済み</t>
        </is>
      </c>
      <c r="D5" s="29" t="inlineStr">
        <is>
          <t>未確認（要対応）</t>
        </is>
      </c>
      <c r="E5" s="29" t="inlineStr">
        <is>
          <t>判定</t>
        </is>
      </c>
    </row>
    <row r="6" ht="21.95" customHeight="1" s="18">
      <c r="A6" s="10" t="inlineStr">
        <is>
          <t>高リスク項目</t>
        </is>
      </c>
      <c r="B6" s="11">
        <f>COUNTIF('M&amp;A法務DDチェック'!D:D,"高")</f>
        <v/>
      </c>
      <c r="C6" s="11">
        <f>SUMPRODUCT(('M&amp;A法務DDチェック'!D2:D200="高")*('M&amp;A法務DDチェック'!F2:F200="✓"))</f>
        <v/>
      </c>
      <c r="D6" s="11">
        <f>B6-C6</f>
        <v/>
      </c>
      <c r="E6" s="11">
        <f>IF(D6&gt;=3,"🔴 即時対応必須",IF(D6&gt;=1,"🟡 要確認","🟢 問題なし"))</f>
        <v/>
      </c>
    </row>
    <row r="7" ht="21.95" customHeight="1" s="18">
      <c r="A7" s="12" t="inlineStr">
        <is>
          <t>中リスク項目</t>
        </is>
      </c>
      <c r="B7" s="11">
        <f>COUNTIF('M&amp;A法務DDチェック'!D:D,"中")</f>
        <v/>
      </c>
      <c r="C7" s="11">
        <f>SUMPRODUCT(('M&amp;A法務DDチェック'!D2:D200="中")*('M&amp;A法務DDチェック'!F2:F200="✓"))</f>
        <v/>
      </c>
      <c r="D7" s="11">
        <f>B7-C7</f>
        <v/>
      </c>
      <c r="E7" s="11">
        <f>IF(D7&gt;=5,"🟡 要確認・対応計画策定",IF(D7&gt;=1,"🔵 随時対応","🟢 問題なし"))</f>
        <v/>
      </c>
    </row>
    <row r="8" ht="21.95" customHeight="1" s="18">
      <c r="A8" s="13" t="inlineStr">
        <is>
          <t>低リスク項目</t>
        </is>
      </c>
      <c r="B8" s="11">
        <f>COUNTIF('M&amp;A法務DDチェック'!D:D,"低")</f>
        <v/>
      </c>
      <c r="C8" s="11">
        <f>SUMPRODUCT(('M&amp;A法務DDチェック'!D2:D200="低")*('M&amp;A法務DDチェック'!F2:F200="✓"))</f>
        <v/>
      </c>
      <c r="D8" s="11">
        <f>B8-C8</f>
        <v/>
      </c>
      <c r="E8" s="11">
        <f>IF(D8&gt;=3,"🔵 年内確認",IF(D8&gt;=1,"🔵 随時確認","🟢 問題なし"))</f>
        <v/>
      </c>
    </row>
    <row r="9" ht="9.949999999999999" customHeight="1" s="18"/>
    <row r="10" ht="16.5" customHeight="1" s="18">
      <c r="A10" s="23" t="inlineStr">
        <is>
          <t>■ 総合判定</t>
        </is>
      </c>
    </row>
    <row r="11" ht="20.1" customHeight="1" s="18">
      <c r="A11" s="29" t="inlineStr">
        <is>
          <t>確認項目</t>
        </is>
      </c>
      <c r="B11" s="29" t="inlineStr">
        <is>
          <t>内容</t>
        </is>
      </c>
      <c r="C11" s="26" t="n"/>
      <c r="D11" s="26" t="n"/>
      <c r="E11" s="27" t="n"/>
    </row>
    <row r="12" ht="24" customHeight="1" s="18">
      <c r="A12" s="17" t="inlineStr">
        <is>
          <t>「高」リスク未確認件数</t>
        </is>
      </c>
      <c r="B12" s="25">
        <f>D6&amp;" 件"</f>
        <v/>
      </c>
      <c r="C12" s="26" t="n"/>
      <c r="D12" s="26" t="n"/>
      <c r="E12" s="27" t="n"/>
    </row>
    <row r="13" ht="24" customHeight="1" s="18">
      <c r="A13" s="17" t="inlineStr">
        <is>
          <t>「高」リスク総合判定</t>
        </is>
      </c>
      <c r="B13" s="25">
        <f>IF(D6&gt;=3,"🔴 買収価額調整 or 表明保証＋補償条項 必須",IF(D6&gt;=1,"🟡 該当項目について売主から追加情報入手","🟢 標準的リスク水準"))</f>
        <v/>
      </c>
      <c r="C13" s="26" t="n"/>
      <c r="D13" s="26" t="n"/>
      <c r="E13" s="27" t="n"/>
    </row>
    <row r="14" ht="24" customHeight="1" s="18">
      <c r="A14" s="17" t="inlineStr">
        <is>
          <t>「中」リスク未確認件数</t>
        </is>
      </c>
      <c r="B14" s="25">
        <f>D7&amp;" 件"</f>
        <v/>
      </c>
      <c r="C14" s="26" t="n"/>
      <c r="D14" s="26" t="n"/>
      <c r="E14" s="27" t="n"/>
    </row>
    <row r="15" ht="24" customHeight="1" s="18">
      <c r="A15" s="17" t="inlineStr">
        <is>
          <t>「中」リスク総合判定</t>
        </is>
      </c>
      <c r="B15" s="25">
        <f>IF(D7&gt;=5,"🟡 クロージング条件として整備を要求",IF(D7&gt;=1,"🔵 随時対応","🟢 問題なし"))</f>
        <v/>
      </c>
      <c r="C15" s="26" t="n"/>
      <c r="D15" s="26" t="n"/>
      <c r="E15" s="27" t="n"/>
    </row>
    <row r="16" ht="24" customHeight="1" s="18">
      <c r="A16" s="17" t="inlineStr">
        <is>
          <t>総合チェック完了率</t>
        </is>
      </c>
      <c r="B16" s="25">
        <f>TEXT((C6+C7+C8)/MAX(B6+B7+B8,1),"0%")&amp;" 完了 ("&amp;(C6+C7+C8)&amp;"/"&amp;(B6+B7+B8)&amp;" 項目)"</f>
        <v/>
      </c>
      <c r="C16" s="26" t="n"/>
      <c r="D16" s="26" t="n"/>
      <c r="E16" s="27" t="n"/>
    </row>
    <row r="17" ht="9.949999999999999" customHeight="1" s="18"/>
    <row r="18" ht="16.5" customHeight="1" s="18">
      <c r="A18" s="23" t="inlineStr">
        <is>
          <t>■ 推奨アクション</t>
        </is>
      </c>
    </row>
    <row r="19" ht="21.95" customHeight="1" s="18">
      <c r="A19" s="10" t="inlineStr">
        <is>
          <t>🔴 高リスク 3件以上</t>
        </is>
      </c>
      <c r="B19" s="25" t="inlineStr">
        <is>
          <t>買収価額調整 or 表明保証＋補償条項 必須。専門弁護士への相談を強く推奨。</t>
        </is>
      </c>
      <c r="C19" s="26" t="n"/>
      <c r="D19" s="26" t="n"/>
      <c r="E19" s="27" t="n"/>
    </row>
    <row r="20" ht="21.95" customHeight="1" s="18">
      <c r="A20" s="14" t="inlineStr">
        <is>
          <t>🟡 高リスク 1〜2件</t>
        </is>
      </c>
      <c r="B20" s="25" t="inlineStr">
        <is>
          <t>該当項目について売主から追加情報・文書を入手。条件付きで進行可。</t>
        </is>
      </c>
      <c r="C20" s="26" t="n"/>
      <c r="D20" s="26" t="n"/>
      <c r="E20" s="27" t="n"/>
    </row>
    <row r="21" ht="21.95" customHeight="1" s="18">
      <c r="A21" s="15" t="inlineStr">
        <is>
          <t>🔵 中リスク 5件以上</t>
        </is>
      </c>
      <c r="B21" s="25" t="inlineStr">
        <is>
          <t>クロージング条件として整備・修正を売主に要求。</t>
        </is>
      </c>
      <c r="C21" s="26" t="n"/>
      <c r="D21" s="26" t="n"/>
      <c r="E21" s="27" t="n"/>
    </row>
    <row r="22" ht="21.95" customHeight="1" s="18">
      <c r="A22" s="13" t="inlineStr">
        <is>
          <t>🟢 高なし・中少ない</t>
        </is>
      </c>
      <c r="B22" s="25" t="inlineStr">
        <is>
          <t>標準的なリスク水準。通常の進行で問題なし。</t>
        </is>
      </c>
      <c r="C22" s="26" t="n"/>
      <c r="D22" s="26" t="n"/>
      <c r="E22" s="27" t="n"/>
    </row>
  </sheetData>
  <mergeCells count="15">
    <mergeCell ref="A4:E4"/>
    <mergeCell ref="A2:E2"/>
    <mergeCell ref="B12:E12"/>
    <mergeCell ref="A10:E10"/>
    <mergeCell ref="B13:E13"/>
    <mergeCell ref="B21:E21"/>
    <mergeCell ref="B16:E16"/>
    <mergeCell ref="B15:E15"/>
    <mergeCell ref="A1:E1"/>
    <mergeCell ref="B11:E11"/>
    <mergeCell ref="B19:E19"/>
    <mergeCell ref="B20:E20"/>
    <mergeCell ref="A18:E18"/>
    <mergeCell ref="B22:E22"/>
    <mergeCell ref="B14:E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2026-04-27T13:30:59Z</dcterms:created>
  <dcterms:modified xmlns:dcterms="http://purl.org/dc/terms/" xmlns:xsi="http://www.w3.org/2001/XMLSchema-instance" xsi:type="dcterms:W3CDTF">2026-09-25T01:15:08Z</dcterms:modified>
  <cp:lastModifiedBy>武本 里奈</cp:lastModifiedBy>
</cp:coreProperties>
</file>